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<sst xmlns="http://schemas.openxmlformats.org/spreadsheetml/2006/main" count="103" uniqueCount="88">
  <si>
    <t xml:space="preserve">Отчет об исполнении Плана финансово-хозяйственной деятельности </t>
  </si>
  <si>
    <t>Субсидии на финансовое обеспечение выполнения муниципального задания на оказание муниципальных услуг</t>
  </si>
  <si>
    <t>КЭК</t>
  </si>
  <si>
    <t>Наименование</t>
  </si>
  <si>
    <t xml:space="preserve">                                       МБОУ Краснодесантская СОШ</t>
  </si>
  <si>
    <t>Итого</t>
  </si>
  <si>
    <t>Заработная плата</t>
  </si>
  <si>
    <t>Начисления на выплаты по оплате труда</t>
  </si>
  <si>
    <t>Оплата труда и начисления на выплаты по оплате труда</t>
  </si>
  <si>
    <t>Оплата работ, услуг</t>
  </si>
  <si>
    <t>Услуги связи</t>
  </si>
  <si>
    <t>Коммунальные услуги всего</t>
  </si>
  <si>
    <t>в т.ч.</t>
  </si>
  <si>
    <t>Работы,услуги по содержанию имущества всего</t>
  </si>
  <si>
    <t>Техническое обслуживание пожарной сигнализации</t>
  </si>
  <si>
    <t>ТБО</t>
  </si>
  <si>
    <t>Дератизация, дезинсекция</t>
  </si>
  <si>
    <t>ТО-1, ТО-2</t>
  </si>
  <si>
    <t>Прочие работы, услуги всего</t>
  </si>
  <si>
    <t>Программное обеспечение</t>
  </si>
  <si>
    <t>Курсы повышения квалификации работников</t>
  </si>
  <si>
    <t>Предрейсовый и послерейсовый медосмотр водителей</t>
  </si>
  <si>
    <t>Участие в военно-полевых сборах</t>
  </si>
  <si>
    <t>Противоклещевая обработка территории</t>
  </si>
  <si>
    <t>Подписка на периодические издания</t>
  </si>
  <si>
    <t>Прочие расходы</t>
  </si>
  <si>
    <t>Транспортный налог</t>
  </si>
  <si>
    <t>Земельный налог</t>
  </si>
  <si>
    <t>Налог на имущество</t>
  </si>
  <si>
    <t>Пени</t>
  </si>
  <si>
    <t>Поступление нефинансовых активов</t>
  </si>
  <si>
    <t>Увеличение стоимости основных средств всего</t>
  </si>
  <si>
    <t>Приобретение учебников</t>
  </si>
  <si>
    <t>Увеличение стоимости материальных запасов всего</t>
  </si>
  <si>
    <t>ГСМ</t>
  </si>
  <si>
    <t>Продукты питания</t>
  </si>
  <si>
    <t>Канцелярские товары</t>
  </si>
  <si>
    <t>Субсидии на иные цели</t>
  </si>
  <si>
    <t>Код цели</t>
  </si>
  <si>
    <t>Наименование расходования средств субсидий</t>
  </si>
  <si>
    <t>Сумма</t>
  </si>
  <si>
    <t>областной бюджет (сумма)</t>
  </si>
  <si>
    <t>местный бюджет (сумма)</t>
  </si>
  <si>
    <t>Кредиторская задолженность по электроэнергии за 2013год</t>
  </si>
  <si>
    <t>Изготовление бланков строгой отчетности</t>
  </si>
  <si>
    <t>Расходные материалы к компьютерной технике</t>
  </si>
  <si>
    <t>Приносящая доход деятельность</t>
  </si>
  <si>
    <t>ДОСАГО, ОСАГО</t>
  </si>
  <si>
    <t>за 2015 год</t>
  </si>
  <si>
    <t>Утверждено: 24531061,85</t>
  </si>
  <si>
    <t>Поступления: 24474880,44</t>
  </si>
  <si>
    <t>Кассовый расход: 24474880,44, в т.ч.</t>
  </si>
  <si>
    <t>Процент исполнения по поступлениям 99,77; процент исполнения по кассовому расходу 100</t>
  </si>
  <si>
    <t>Кредиторская задолженность по теплу за 2014год</t>
  </si>
  <si>
    <t>Кредиторская задолженность по поставке газа за 2014год</t>
  </si>
  <si>
    <t>Кредиторская задолженность по транспортировке газа за 2014 год</t>
  </si>
  <si>
    <t>Поставка тепла 2015год</t>
  </si>
  <si>
    <t>Поставка электроэнергии 2015 год</t>
  </si>
  <si>
    <t>Поставка газа 2015год</t>
  </si>
  <si>
    <t>Транспортировка газа 2015 год</t>
  </si>
  <si>
    <t>Калибровка тахографов</t>
  </si>
  <si>
    <t>Огнезащитная обработка деревянных конструкций</t>
  </si>
  <si>
    <t>Заправка, ремонт картриджей</t>
  </si>
  <si>
    <t>Охрана</t>
  </si>
  <si>
    <t>Автострахование</t>
  </si>
  <si>
    <t>Монтаж кнопки тревожной сигнализации</t>
  </si>
  <si>
    <t>Гос.пошлина за лицензирование</t>
  </si>
  <si>
    <t>Приобретение сетевого оборудования</t>
  </si>
  <si>
    <t>Приобретение звуковоспроизводящей аппаратуры</t>
  </si>
  <si>
    <t>Приобретение учебного оборудования, наглядных пособий</t>
  </si>
  <si>
    <t>Хозяйственные товары</t>
  </si>
  <si>
    <t>Наглядные пособия</t>
  </si>
  <si>
    <t>Утверждено: 346017,00</t>
  </si>
  <si>
    <t>Поступления: 318576,00</t>
  </si>
  <si>
    <t>Кассовый расход: 318576,00, в т.ч.</t>
  </si>
  <si>
    <t>Процент исполнения по поступлениям 92,07; процент исполнения по кассовому расходу 100</t>
  </si>
  <si>
    <t>Медицинское оборудование</t>
  </si>
  <si>
    <t>ТО, ремонт видеонаблюдения</t>
  </si>
  <si>
    <t>Субсидии бюджетным учреждениям образования на расходы в рамках антитеррористических мероприятий</t>
  </si>
  <si>
    <t>Субсидии бюджетным учреждениям образования на мероприятия по организации отдыха детей в каникулярное время</t>
  </si>
  <si>
    <t>Субсидии бюджетным учреждениям образования на расходы  в целях проведения текущих, капитальных ремонтов, реконструкции, строительства зданий, инженерной инфраструктуры</t>
  </si>
  <si>
    <t>Утверждено: 24267,26</t>
  </si>
  <si>
    <t>Поступления: 17194,43</t>
  </si>
  <si>
    <t>Кассовый расход: 17194,43 в т.ч.</t>
  </si>
  <si>
    <t>Коммунальные услуги</t>
  </si>
  <si>
    <t>Гидравлическое испытание, промывка системы отопления</t>
  </si>
  <si>
    <t>НДС</t>
  </si>
  <si>
    <t>Налог на прибыль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</si>
</sst>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i/>
      <u val="single"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8" fillId="33" borderId="13" xfId="0" applyNumberFormat="1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2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2" fontId="7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0" fillId="33" borderId="15" xfId="0" applyFont="1" applyFill="1" applyBorder="1" applyAlignment="1">
      <alignment wrapText="1"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K87" sqref="K87"/>
    </sheetView>
  </sheetViews>
  <sheetFormatPr defaultColWidth="9.00390625" defaultRowHeight="12.75"/>
  <cols>
    <col min="2" max="2" width="31.375" style="0" customWidth="1"/>
    <col min="3" max="3" width="16.125" style="0" customWidth="1"/>
    <col min="4" max="4" width="17.25390625" style="0" customWidth="1"/>
    <col min="5" max="5" width="16.00390625" style="0" customWidth="1"/>
    <col min="8" max="8" width="10.625" style="0" bestFit="1" customWidth="1"/>
  </cols>
  <sheetData>
    <row r="1" ht="15.75">
      <c r="A1" s="1" t="s">
        <v>0</v>
      </c>
    </row>
    <row r="2" spans="1:4" ht="15.75">
      <c r="A2" s="1"/>
      <c r="C2" s="1" t="s">
        <v>48</v>
      </c>
      <c r="D2" s="1"/>
    </row>
    <row r="3" spans="2:3" ht="26.25" customHeight="1">
      <c r="B3" s="1" t="s">
        <v>4</v>
      </c>
      <c r="C3" s="2"/>
    </row>
    <row r="5" spans="1:9" ht="31.5" customHeight="1">
      <c r="A5" s="48" t="s">
        <v>1</v>
      </c>
      <c r="B5" s="48"/>
      <c r="C5" s="48"/>
      <c r="D5" s="48"/>
      <c r="E5" s="48"/>
      <c r="F5" s="3"/>
      <c r="G5" s="3"/>
      <c r="H5" s="3"/>
      <c r="I5" s="3"/>
    </row>
    <row r="6" spans="1:9" ht="13.5" customHeight="1">
      <c r="A6" s="40"/>
      <c r="B6" s="40"/>
      <c r="C6" s="40"/>
      <c r="D6" s="40"/>
      <c r="E6" s="40"/>
      <c r="F6" s="3"/>
      <c r="G6" s="3"/>
      <c r="H6" s="3"/>
      <c r="I6" s="3"/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spans="1:5" ht="42.75" customHeight="1">
      <c r="A11" s="6" t="s">
        <v>2</v>
      </c>
      <c r="B11" s="12" t="s">
        <v>3</v>
      </c>
      <c r="C11" s="13" t="s">
        <v>41</v>
      </c>
      <c r="D11" s="13" t="s">
        <v>42</v>
      </c>
      <c r="E11" s="12" t="s">
        <v>5</v>
      </c>
    </row>
    <row r="12" spans="1:5" ht="27" customHeight="1">
      <c r="A12" s="21">
        <v>210</v>
      </c>
      <c r="B12" s="49" t="s">
        <v>8</v>
      </c>
      <c r="C12" s="50"/>
      <c r="D12" s="50"/>
      <c r="E12" s="51"/>
    </row>
    <row r="13" spans="1:5" ht="18" customHeight="1">
      <c r="A13" s="24">
        <v>211</v>
      </c>
      <c r="B13" s="25" t="s">
        <v>6</v>
      </c>
      <c r="C13" s="25">
        <v>13773758.63</v>
      </c>
      <c r="D13" s="25">
        <v>1182871.22</v>
      </c>
      <c r="E13" s="25">
        <f>C13+D13</f>
        <v>14956629.850000001</v>
      </c>
    </row>
    <row r="14" spans="1:5" ht="25.5">
      <c r="A14" s="24">
        <v>213</v>
      </c>
      <c r="B14" s="28" t="s">
        <v>7</v>
      </c>
      <c r="C14" s="29">
        <v>4127497.75</v>
      </c>
      <c r="D14" s="29">
        <v>355841.44</v>
      </c>
      <c r="E14" s="29">
        <f aca="true" t="shared" si="0" ref="E14:E51">C14+D14</f>
        <v>4483339.19</v>
      </c>
    </row>
    <row r="15" spans="1:5" ht="15">
      <c r="A15" s="21">
        <v>220</v>
      </c>
      <c r="B15" s="22" t="s">
        <v>9</v>
      </c>
      <c r="C15" s="23"/>
      <c r="D15" s="20"/>
      <c r="E15" s="19"/>
    </row>
    <row r="16" spans="1:5" ht="24" customHeight="1">
      <c r="A16" s="24">
        <v>221</v>
      </c>
      <c r="B16" s="30" t="s">
        <v>10</v>
      </c>
      <c r="C16" s="31">
        <v>57880</v>
      </c>
      <c r="D16" s="31">
        <v>0</v>
      </c>
      <c r="E16" s="31">
        <f t="shared" si="0"/>
        <v>57880</v>
      </c>
    </row>
    <row r="17" spans="1:5" ht="26.25" customHeight="1">
      <c r="A17" s="24">
        <v>223</v>
      </c>
      <c r="B17" s="26" t="s">
        <v>11</v>
      </c>
      <c r="C17" s="27">
        <f>C18+C19+C20+C21+C22+C23+C24+C25</f>
        <v>0</v>
      </c>
      <c r="D17" s="27">
        <f>D18+D19+D20+D21+D22+D23+D24+D25</f>
        <v>1552643.1900000002</v>
      </c>
      <c r="E17" s="27">
        <f>E18+E19+E20+E21+E22+E23+E24+E25</f>
        <v>1552643.1900000002</v>
      </c>
    </row>
    <row r="18" spans="1:5" ht="28.5" customHeight="1">
      <c r="A18" s="32" t="s">
        <v>12</v>
      </c>
      <c r="B18" s="14" t="s">
        <v>43</v>
      </c>
      <c r="C18" s="15">
        <v>0</v>
      </c>
      <c r="D18" s="15">
        <v>0</v>
      </c>
      <c r="E18" s="15">
        <f t="shared" si="0"/>
        <v>0</v>
      </c>
    </row>
    <row r="19" spans="1:5" ht="25.5">
      <c r="A19" s="33"/>
      <c r="B19" s="14" t="s">
        <v>53</v>
      </c>
      <c r="C19" s="15">
        <v>0</v>
      </c>
      <c r="D19" s="15">
        <v>182357.45</v>
      </c>
      <c r="E19" s="15">
        <f t="shared" si="0"/>
        <v>182357.45</v>
      </c>
    </row>
    <row r="20" spans="1:5" ht="25.5">
      <c r="A20" s="33"/>
      <c r="B20" s="14" t="s">
        <v>54</v>
      </c>
      <c r="C20" s="15">
        <v>0</v>
      </c>
      <c r="D20" s="15">
        <v>24057.81</v>
      </c>
      <c r="E20" s="15">
        <f t="shared" si="0"/>
        <v>24057.81</v>
      </c>
    </row>
    <row r="21" spans="1:5" ht="38.25">
      <c r="A21" s="33"/>
      <c r="B21" s="14" t="s">
        <v>55</v>
      </c>
      <c r="C21" s="15">
        <v>0</v>
      </c>
      <c r="D21" s="15">
        <v>11113.72</v>
      </c>
      <c r="E21" s="15">
        <f t="shared" si="0"/>
        <v>11113.72</v>
      </c>
    </row>
    <row r="22" spans="1:5" ht="12.75">
      <c r="A22" s="33"/>
      <c r="B22" s="14" t="s">
        <v>56</v>
      </c>
      <c r="C22" s="15">
        <v>0</v>
      </c>
      <c r="D22" s="15">
        <v>835231.74</v>
      </c>
      <c r="E22" s="15">
        <f t="shared" si="0"/>
        <v>835231.74</v>
      </c>
    </row>
    <row r="23" spans="1:5" ht="25.5">
      <c r="A23" s="33"/>
      <c r="B23" s="14" t="s">
        <v>57</v>
      </c>
      <c r="C23" s="15">
        <v>0</v>
      </c>
      <c r="D23" s="15">
        <v>380631.11</v>
      </c>
      <c r="E23" s="15">
        <f t="shared" si="0"/>
        <v>380631.11</v>
      </c>
    </row>
    <row r="24" spans="1:5" ht="12.75">
      <c r="A24" s="33"/>
      <c r="B24" s="14" t="s">
        <v>58</v>
      </c>
      <c r="C24" s="15">
        <v>0</v>
      </c>
      <c r="D24" s="15">
        <v>91267.79</v>
      </c>
      <c r="E24" s="15">
        <f t="shared" si="0"/>
        <v>91267.79</v>
      </c>
    </row>
    <row r="25" spans="1:5" ht="12.75">
      <c r="A25" s="34"/>
      <c r="B25" s="14" t="s">
        <v>59</v>
      </c>
      <c r="C25" s="15">
        <v>0</v>
      </c>
      <c r="D25" s="15">
        <v>27983.57</v>
      </c>
      <c r="E25" s="15">
        <f t="shared" si="0"/>
        <v>27983.57</v>
      </c>
    </row>
    <row r="26" spans="1:8" ht="25.5">
      <c r="A26" s="24">
        <v>225</v>
      </c>
      <c r="B26" s="26" t="s">
        <v>13</v>
      </c>
      <c r="C26" s="27">
        <f>C27+C28+C29+C30+C31+C32+C33+C34</f>
        <v>21700</v>
      </c>
      <c r="D26" s="27">
        <f>D27+D28+D29+D30+D31+D32+D33+D34</f>
        <v>197168.96000000002</v>
      </c>
      <c r="E26" s="27">
        <f>C26+D26</f>
        <v>218868.96000000002</v>
      </c>
      <c r="H26" s="4"/>
    </row>
    <row r="27" spans="1:5" ht="25.5">
      <c r="A27" s="37"/>
      <c r="B27" s="14" t="s">
        <v>14</v>
      </c>
      <c r="C27" s="15">
        <v>0</v>
      </c>
      <c r="D27" s="15">
        <v>84515.46</v>
      </c>
      <c r="E27" s="15">
        <f t="shared" si="0"/>
        <v>84515.46</v>
      </c>
    </row>
    <row r="28" spans="1:5" ht="12.75">
      <c r="A28" s="37"/>
      <c r="B28" s="14" t="s">
        <v>15</v>
      </c>
      <c r="C28" s="15">
        <v>0</v>
      </c>
      <c r="D28" s="15">
        <v>8400</v>
      </c>
      <c r="E28" s="15">
        <f t="shared" si="0"/>
        <v>8400</v>
      </c>
    </row>
    <row r="29" spans="1:5" ht="12.75">
      <c r="A29" s="37"/>
      <c r="B29" s="14" t="s">
        <v>16</v>
      </c>
      <c r="C29" s="15">
        <v>0</v>
      </c>
      <c r="D29" s="15">
        <v>5930</v>
      </c>
      <c r="E29" s="15">
        <f t="shared" si="0"/>
        <v>5930</v>
      </c>
    </row>
    <row r="30" spans="1:5" ht="25.5">
      <c r="A30" s="37"/>
      <c r="B30" s="14" t="s">
        <v>23</v>
      </c>
      <c r="C30" s="15">
        <v>0</v>
      </c>
      <c r="D30" s="15">
        <v>6562.5</v>
      </c>
      <c r="E30" s="15">
        <f t="shared" si="0"/>
        <v>6562.5</v>
      </c>
    </row>
    <row r="31" spans="1:5" ht="25.5">
      <c r="A31" s="37"/>
      <c r="B31" s="14" t="s">
        <v>61</v>
      </c>
      <c r="C31" s="15">
        <v>0</v>
      </c>
      <c r="D31" s="15">
        <v>71961</v>
      </c>
      <c r="E31" s="15">
        <f t="shared" si="0"/>
        <v>71961</v>
      </c>
    </row>
    <row r="32" spans="1:5" ht="12.75">
      <c r="A32" s="37"/>
      <c r="B32" s="14" t="s">
        <v>62</v>
      </c>
      <c r="C32" s="15">
        <v>21700</v>
      </c>
      <c r="D32" s="15">
        <v>0</v>
      </c>
      <c r="E32" s="15">
        <f t="shared" si="0"/>
        <v>21700</v>
      </c>
    </row>
    <row r="33" spans="1:5" ht="12.75">
      <c r="A33" s="37"/>
      <c r="B33" s="14" t="s">
        <v>60</v>
      </c>
      <c r="C33" s="15">
        <v>0</v>
      </c>
      <c r="D33" s="15">
        <v>6000</v>
      </c>
      <c r="E33" s="15">
        <f t="shared" si="0"/>
        <v>6000</v>
      </c>
    </row>
    <row r="34" spans="1:5" ht="12.75">
      <c r="A34" s="37"/>
      <c r="B34" s="14" t="s">
        <v>17</v>
      </c>
      <c r="C34" s="15">
        <v>0</v>
      </c>
      <c r="D34" s="15">
        <v>13800</v>
      </c>
      <c r="E34" s="15">
        <f t="shared" si="0"/>
        <v>13800</v>
      </c>
    </row>
    <row r="35" spans="1:5" ht="12.75">
      <c r="A35" s="24">
        <v>226</v>
      </c>
      <c r="B35" s="26" t="s">
        <v>18</v>
      </c>
      <c r="C35" s="27">
        <f>C36+C37+C38+C39+C40+C41+C42+C43+C44</f>
        <v>240856.18</v>
      </c>
      <c r="D35" s="27">
        <f>D36+D37+D38+D39+D40+D41+D42+D43+D44</f>
        <v>127230.61</v>
      </c>
      <c r="E35" s="27">
        <f>E36+E37+E38+E39+E40+E41+E42+E43+E44</f>
        <v>368086.79</v>
      </c>
    </row>
    <row r="36" spans="1:5" ht="12.75">
      <c r="A36" s="37" t="s">
        <v>12</v>
      </c>
      <c r="B36" s="14" t="s">
        <v>19</v>
      </c>
      <c r="C36" s="43">
        <v>81196</v>
      </c>
      <c r="D36" s="15">
        <v>4400</v>
      </c>
      <c r="E36" s="15">
        <f t="shared" si="0"/>
        <v>85596</v>
      </c>
    </row>
    <row r="37" spans="1:5" ht="25.5">
      <c r="A37" s="37"/>
      <c r="B37" s="14" t="s">
        <v>20</v>
      </c>
      <c r="C37" s="43">
        <v>46000</v>
      </c>
      <c r="D37" s="15">
        <v>7500</v>
      </c>
      <c r="E37" s="15">
        <f t="shared" si="0"/>
        <v>53500</v>
      </c>
    </row>
    <row r="38" spans="1:5" ht="25.5">
      <c r="A38" s="37"/>
      <c r="B38" s="14" t="s">
        <v>21</v>
      </c>
      <c r="C38" s="15">
        <v>0</v>
      </c>
      <c r="D38" s="43">
        <v>28526.4</v>
      </c>
      <c r="E38" s="15">
        <f t="shared" si="0"/>
        <v>28526.4</v>
      </c>
    </row>
    <row r="39" spans="1:5" ht="25.5">
      <c r="A39" s="37"/>
      <c r="B39" s="14" t="s">
        <v>22</v>
      </c>
      <c r="C39" s="43">
        <v>8589.9</v>
      </c>
      <c r="D39" s="15">
        <v>0</v>
      </c>
      <c r="E39" s="15">
        <f t="shared" si="0"/>
        <v>8589.9</v>
      </c>
    </row>
    <row r="40" spans="1:5" ht="12.75">
      <c r="A40" s="37"/>
      <c r="B40" s="14" t="s">
        <v>63</v>
      </c>
      <c r="C40" s="15"/>
      <c r="D40" s="15">
        <v>33300</v>
      </c>
      <c r="E40" s="15">
        <f t="shared" si="0"/>
        <v>33300</v>
      </c>
    </row>
    <row r="41" spans="1:5" ht="12.75">
      <c r="A41" s="37"/>
      <c r="B41" s="14" t="s">
        <v>64</v>
      </c>
      <c r="C41" s="15">
        <v>0</v>
      </c>
      <c r="D41" s="15">
        <v>15737.54</v>
      </c>
      <c r="E41" s="15">
        <f t="shared" si="0"/>
        <v>15737.54</v>
      </c>
    </row>
    <row r="42" spans="1:5" ht="25.5">
      <c r="A42" s="37"/>
      <c r="B42" s="14" t="s">
        <v>24</v>
      </c>
      <c r="C42" s="15">
        <v>92382.97</v>
      </c>
      <c r="D42" s="15">
        <v>0</v>
      </c>
      <c r="E42" s="15">
        <f t="shared" si="0"/>
        <v>92382.97</v>
      </c>
    </row>
    <row r="43" spans="1:5" ht="25.5">
      <c r="A43" s="37"/>
      <c r="B43" s="9" t="s">
        <v>65</v>
      </c>
      <c r="C43" s="10">
        <v>0</v>
      </c>
      <c r="D43" s="10">
        <v>37766.67</v>
      </c>
      <c r="E43" s="10">
        <f t="shared" si="0"/>
        <v>37766.67</v>
      </c>
    </row>
    <row r="44" spans="1:5" ht="25.5">
      <c r="A44" s="37"/>
      <c r="B44" s="9" t="s">
        <v>44</v>
      </c>
      <c r="C44" s="10">
        <v>12687.31</v>
      </c>
      <c r="D44" s="10">
        <v>0</v>
      </c>
      <c r="E44" s="10">
        <f t="shared" si="0"/>
        <v>12687.31</v>
      </c>
    </row>
    <row r="45" spans="1:5" ht="12.75">
      <c r="A45" s="21">
        <v>290</v>
      </c>
      <c r="B45" s="21" t="s">
        <v>25</v>
      </c>
      <c r="C45" s="38"/>
      <c r="D45" s="47">
        <f>D46+D47+D48+D49+D51+D50</f>
        <v>215210</v>
      </c>
      <c r="E45" s="38">
        <f>E46+E47+E48+E49+E51+E50</f>
        <v>215210</v>
      </c>
    </row>
    <row r="46" spans="1:5" ht="12.75">
      <c r="A46" s="8"/>
      <c r="B46" s="34" t="s">
        <v>26</v>
      </c>
      <c r="C46" s="11">
        <v>0</v>
      </c>
      <c r="D46" s="11">
        <v>6386</v>
      </c>
      <c r="E46" s="11">
        <f t="shared" si="0"/>
        <v>6386</v>
      </c>
    </row>
    <row r="47" spans="1:5" ht="12.75">
      <c r="A47" s="8"/>
      <c r="B47" s="37" t="s">
        <v>27</v>
      </c>
      <c r="C47" s="15">
        <v>0</v>
      </c>
      <c r="D47" s="15">
        <v>111404.6</v>
      </c>
      <c r="E47" s="11">
        <f t="shared" si="0"/>
        <v>111404.6</v>
      </c>
    </row>
    <row r="48" spans="1:5" ht="12.75">
      <c r="A48" s="8"/>
      <c r="B48" s="37" t="s">
        <v>28</v>
      </c>
      <c r="C48" s="15">
        <v>0</v>
      </c>
      <c r="D48" s="15">
        <v>92015</v>
      </c>
      <c r="E48" s="11">
        <f t="shared" si="0"/>
        <v>92015</v>
      </c>
    </row>
    <row r="49" spans="1:5" ht="12.75">
      <c r="A49" s="8"/>
      <c r="B49" s="44" t="s">
        <v>66</v>
      </c>
      <c r="C49" s="10">
        <v>0</v>
      </c>
      <c r="D49" s="10">
        <v>4250</v>
      </c>
      <c r="E49" s="15">
        <f t="shared" si="0"/>
        <v>4250</v>
      </c>
    </row>
    <row r="50" spans="1:5" ht="25.5">
      <c r="A50" s="8"/>
      <c r="B50" s="9" t="s">
        <v>44</v>
      </c>
      <c r="C50" s="29">
        <v>0</v>
      </c>
      <c r="D50" s="10">
        <v>1077.78</v>
      </c>
      <c r="E50" s="15">
        <f t="shared" si="0"/>
        <v>1077.78</v>
      </c>
    </row>
    <row r="51" spans="1:5" ht="12.75">
      <c r="A51" s="8"/>
      <c r="B51" s="45" t="s">
        <v>29</v>
      </c>
      <c r="C51" s="46">
        <v>0</v>
      </c>
      <c r="D51" s="10">
        <v>76.62</v>
      </c>
      <c r="E51" s="10">
        <f t="shared" si="0"/>
        <v>76.62</v>
      </c>
    </row>
    <row r="52" spans="1:5" ht="12.75">
      <c r="A52" s="21">
        <v>300</v>
      </c>
      <c r="B52" s="21" t="s">
        <v>30</v>
      </c>
      <c r="C52" s="38"/>
      <c r="D52" s="38"/>
      <c r="E52" s="39"/>
    </row>
    <row r="53" spans="1:5" ht="25.5">
      <c r="A53" s="6">
        <v>310</v>
      </c>
      <c r="B53" s="16" t="s">
        <v>31</v>
      </c>
      <c r="C53" s="17">
        <f>C54+C55+C56+C57</f>
        <v>1301127.5699999998</v>
      </c>
      <c r="D53" s="17">
        <f>D54+D55+D56+D57</f>
        <v>0</v>
      </c>
      <c r="E53" s="17">
        <f>E54+E55+E56+E57</f>
        <v>1301127.5699999998</v>
      </c>
    </row>
    <row r="54" spans="1:5" ht="12.75">
      <c r="A54" s="37" t="s">
        <v>12</v>
      </c>
      <c r="B54" s="37" t="s">
        <v>32</v>
      </c>
      <c r="C54" s="15">
        <v>958542.57</v>
      </c>
      <c r="D54" s="15">
        <v>0</v>
      </c>
      <c r="E54" s="11">
        <f aca="true" t="shared" si="1" ref="E54:E65">C54+D54</f>
        <v>958542.57</v>
      </c>
    </row>
    <row r="55" spans="1:5" ht="38.25">
      <c r="A55" s="37"/>
      <c r="B55" s="14" t="s">
        <v>68</v>
      </c>
      <c r="C55" s="15">
        <v>58100</v>
      </c>
      <c r="D55" s="15">
        <v>0</v>
      </c>
      <c r="E55" s="11">
        <f t="shared" si="1"/>
        <v>58100</v>
      </c>
    </row>
    <row r="56" spans="1:5" ht="38.25">
      <c r="A56" s="37"/>
      <c r="B56" s="14" t="s">
        <v>69</v>
      </c>
      <c r="C56" s="15">
        <v>147085</v>
      </c>
      <c r="D56" s="15">
        <v>0</v>
      </c>
      <c r="E56" s="11">
        <f t="shared" si="1"/>
        <v>147085</v>
      </c>
    </row>
    <row r="57" spans="1:5" ht="25.5">
      <c r="A57" s="37"/>
      <c r="B57" s="14" t="s">
        <v>67</v>
      </c>
      <c r="C57" s="15">
        <v>137400</v>
      </c>
      <c r="D57" s="15">
        <v>0</v>
      </c>
      <c r="E57" s="11">
        <f t="shared" si="1"/>
        <v>137400</v>
      </c>
    </row>
    <row r="58" spans="1:5" ht="25.5">
      <c r="A58" s="6">
        <v>340</v>
      </c>
      <c r="B58" s="7" t="s">
        <v>33</v>
      </c>
      <c r="C58" s="18">
        <f>C59+C60+C61+C62+C63+C64</f>
        <v>256939</v>
      </c>
      <c r="D58" s="18">
        <f>D59+D60+D61+D62+D63+D64</f>
        <v>1064155.8900000001</v>
      </c>
      <c r="E58" s="18">
        <f>E59+E60+E61+E62+E63+E64</f>
        <v>1321094.8900000001</v>
      </c>
    </row>
    <row r="59" spans="1:5" ht="12.75">
      <c r="A59" s="37" t="s">
        <v>12</v>
      </c>
      <c r="B59" s="37" t="s">
        <v>34</v>
      </c>
      <c r="C59" s="15">
        <v>0</v>
      </c>
      <c r="D59" s="15">
        <v>821296.89</v>
      </c>
      <c r="E59" s="15">
        <f t="shared" si="1"/>
        <v>821296.89</v>
      </c>
    </row>
    <row r="60" spans="1:5" ht="12.75">
      <c r="A60" s="37"/>
      <c r="B60" s="37" t="s">
        <v>35</v>
      </c>
      <c r="C60" s="15">
        <v>0</v>
      </c>
      <c r="D60" s="15">
        <v>242859</v>
      </c>
      <c r="E60" s="15">
        <f t="shared" si="1"/>
        <v>242859</v>
      </c>
    </row>
    <row r="61" spans="1:5" ht="12.75">
      <c r="A61" s="37"/>
      <c r="B61" s="37" t="s">
        <v>36</v>
      </c>
      <c r="C61" s="15">
        <v>87570</v>
      </c>
      <c r="D61" s="15">
        <v>0</v>
      </c>
      <c r="E61" s="15">
        <f t="shared" si="1"/>
        <v>87570</v>
      </c>
    </row>
    <row r="62" spans="1:5" ht="12.75">
      <c r="A62" s="37"/>
      <c r="B62" s="37" t="s">
        <v>70</v>
      </c>
      <c r="C62" s="15">
        <v>53480</v>
      </c>
      <c r="D62" s="15">
        <v>0</v>
      </c>
      <c r="E62" s="15">
        <f t="shared" si="1"/>
        <v>53480</v>
      </c>
    </row>
    <row r="63" spans="1:5" ht="12.75">
      <c r="A63" s="37"/>
      <c r="B63" s="37" t="s">
        <v>71</v>
      </c>
      <c r="C63" s="15">
        <v>15989</v>
      </c>
      <c r="D63" s="15">
        <v>0</v>
      </c>
      <c r="E63" s="15">
        <f t="shared" si="1"/>
        <v>15989</v>
      </c>
    </row>
    <row r="64" spans="1:5" ht="25.5">
      <c r="A64" s="37"/>
      <c r="B64" s="14" t="s">
        <v>45</v>
      </c>
      <c r="C64" s="15">
        <v>99900</v>
      </c>
      <c r="D64" s="15">
        <v>0</v>
      </c>
      <c r="E64" s="15">
        <f t="shared" si="1"/>
        <v>99900</v>
      </c>
    </row>
    <row r="65" spans="1:5" ht="12.75">
      <c r="A65" s="37"/>
      <c r="B65" s="37"/>
      <c r="C65" s="15"/>
      <c r="D65" s="15">
        <v>0</v>
      </c>
      <c r="E65" s="15">
        <f t="shared" si="1"/>
        <v>0</v>
      </c>
    </row>
    <row r="67" ht="12.75">
      <c r="E67" s="4"/>
    </row>
    <row r="68" spans="1:5" ht="12.75">
      <c r="A68" s="48" t="s">
        <v>37</v>
      </c>
      <c r="B68" s="48"/>
      <c r="C68" s="48"/>
      <c r="D68" s="48"/>
      <c r="E68" s="48"/>
    </row>
    <row r="70" ht="12.75">
      <c r="A70" t="s">
        <v>72</v>
      </c>
    </row>
    <row r="71" ht="12.75">
      <c r="A71" t="s">
        <v>73</v>
      </c>
    </row>
    <row r="72" ht="12.75">
      <c r="A72" t="s">
        <v>74</v>
      </c>
    </row>
    <row r="73" ht="12.75">
      <c r="A73" t="s">
        <v>75</v>
      </c>
    </row>
    <row r="74" spans="1:5" ht="25.5">
      <c r="A74" s="6" t="s">
        <v>38</v>
      </c>
      <c r="B74" s="7" t="s">
        <v>39</v>
      </c>
      <c r="C74" s="7" t="s">
        <v>2</v>
      </c>
      <c r="D74" s="7" t="s">
        <v>3</v>
      </c>
      <c r="E74" s="6" t="s">
        <v>40</v>
      </c>
    </row>
    <row r="75" spans="1:5" ht="63.75">
      <c r="A75" s="24">
        <v>90706</v>
      </c>
      <c r="B75" s="26" t="s">
        <v>78</v>
      </c>
      <c r="C75" s="42">
        <v>225</v>
      </c>
      <c r="D75" s="14" t="s">
        <v>77</v>
      </c>
      <c r="E75" s="15">
        <v>0</v>
      </c>
    </row>
    <row r="76" spans="1:5" ht="89.25">
      <c r="A76" s="24">
        <v>90701</v>
      </c>
      <c r="B76" s="26" t="s">
        <v>80</v>
      </c>
      <c r="C76" s="42">
        <v>310</v>
      </c>
      <c r="D76" s="14" t="s">
        <v>76</v>
      </c>
      <c r="E76" s="37">
        <v>30000</v>
      </c>
    </row>
    <row r="77" spans="1:5" ht="63.75">
      <c r="A77" s="24">
        <v>90704</v>
      </c>
      <c r="B77" s="26" t="s">
        <v>79</v>
      </c>
      <c r="C77" s="42">
        <v>340</v>
      </c>
      <c r="D77" s="14" t="s">
        <v>35</v>
      </c>
      <c r="E77" s="37">
        <v>288576</v>
      </c>
    </row>
    <row r="78" spans="1:5" ht="12.75">
      <c r="A78" s="36"/>
      <c r="B78" s="36"/>
      <c r="C78" s="41"/>
      <c r="D78" s="35"/>
      <c r="E78" s="5"/>
    </row>
    <row r="79" spans="1:5" ht="27" customHeight="1">
      <c r="A79" s="48" t="s">
        <v>46</v>
      </c>
      <c r="B79" s="48"/>
      <c r="C79" s="48"/>
      <c r="D79" s="48"/>
      <c r="E79" s="48"/>
    </row>
    <row r="80" spans="1:5" ht="12.75">
      <c r="A80" s="40"/>
      <c r="B80" s="40"/>
      <c r="C80" s="40"/>
      <c r="D80" s="40"/>
      <c r="E80" s="40"/>
    </row>
    <row r="81" ht="12.75">
      <c r="A81" t="s">
        <v>81</v>
      </c>
    </row>
    <row r="82" ht="12.75">
      <c r="A82" t="s">
        <v>82</v>
      </c>
    </row>
    <row r="83" ht="12.75">
      <c r="A83" t="s">
        <v>83</v>
      </c>
    </row>
    <row r="84" spans="1:5" ht="25.5">
      <c r="A84" s="6" t="s">
        <v>2</v>
      </c>
      <c r="B84" s="12" t="s">
        <v>3</v>
      </c>
      <c r="C84" s="13" t="s">
        <v>41</v>
      </c>
      <c r="D84" s="13" t="s">
        <v>42</v>
      </c>
      <c r="E84" s="12" t="s">
        <v>5</v>
      </c>
    </row>
    <row r="85" spans="1:5" ht="12.75" customHeight="1">
      <c r="A85" s="21">
        <v>226</v>
      </c>
      <c r="B85" s="49" t="s">
        <v>18</v>
      </c>
      <c r="C85" s="52"/>
      <c r="D85" s="52"/>
      <c r="E85" s="53"/>
    </row>
    <row r="86" spans="1:5" ht="12.75">
      <c r="A86" s="24"/>
      <c r="B86" s="26" t="s">
        <v>47</v>
      </c>
      <c r="C86" s="27"/>
      <c r="D86" s="27">
        <v>7760.65</v>
      </c>
      <c r="E86" s="27">
        <f>C86+D86</f>
        <v>7760.65</v>
      </c>
    </row>
    <row r="87" spans="1:5" ht="12.75">
      <c r="A87" s="21">
        <v>223</v>
      </c>
      <c r="B87" s="49" t="s">
        <v>84</v>
      </c>
      <c r="C87" s="54"/>
      <c r="D87" s="54"/>
      <c r="E87" s="55"/>
    </row>
    <row r="88" spans="1:5" ht="38.25">
      <c r="A88" s="8"/>
      <c r="B88" s="26" t="s">
        <v>85</v>
      </c>
      <c r="C88" s="24"/>
      <c r="D88" s="24">
        <v>38.23</v>
      </c>
      <c r="E88" s="24">
        <f>D88</f>
        <v>38.23</v>
      </c>
    </row>
    <row r="89" spans="1:5" ht="12.75">
      <c r="A89" s="21">
        <v>290</v>
      </c>
      <c r="B89" s="21" t="s">
        <v>25</v>
      </c>
      <c r="C89" s="38"/>
      <c r="D89" s="47">
        <f>D90+D91+D92</f>
        <v>9395.55</v>
      </c>
      <c r="E89" s="38">
        <f>E90+E91+E92+E93+E95+E94</f>
        <v>9395.55</v>
      </c>
    </row>
    <row r="90" spans="1:5" ht="12.75">
      <c r="A90" s="8"/>
      <c r="B90" s="34" t="s">
        <v>86</v>
      </c>
      <c r="C90" s="11">
        <v>0</v>
      </c>
      <c r="D90" s="11">
        <v>3300.38</v>
      </c>
      <c r="E90" s="11">
        <f>C90+D90</f>
        <v>3300.38</v>
      </c>
    </row>
    <row r="91" spans="1:5" ht="12.75">
      <c r="A91" s="8"/>
      <c r="B91" s="37" t="s">
        <v>87</v>
      </c>
      <c r="C91" s="15">
        <v>0</v>
      </c>
      <c r="D91" s="15">
        <v>6067.42</v>
      </c>
      <c r="E91" s="11">
        <f>C91+D91</f>
        <v>6067.42</v>
      </c>
    </row>
    <row r="92" spans="1:5" ht="12.75">
      <c r="A92" s="8"/>
      <c r="B92" s="37" t="s">
        <v>29</v>
      </c>
      <c r="C92" s="15">
        <v>0</v>
      </c>
      <c r="D92" s="15">
        <v>27.75</v>
      </c>
      <c r="E92" s="11">
        <f>C92+D92</f>
        <v>27.75</v>
      </c>
    </row>
  </sheetData>
  <sheetProtection/>
  <mergeCells count="6">
    <mergeCell ref="A5:E5"/>
    <mergeCell ref="B12:E12"/>
    <mergeCell ref="A68:E68"/>
    <mergeCell ref="A79:E79"/>
    <mergeCell ref="B85:E85"/>
    <mergeCell ref="B87:E8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2014-02-19T16:12:48Z</cp:lastPrinted>
  <dcterms:created xsi:type="dcterms:W3CDTF">2014-02-19T14:53:17Z</dcterms:created>
  <dcterms:modified xsi:type="dcterms:W3CDTF">2016-01-18T17:29:19Z</dcterms:modified>
  <cp:category/>
  <cp:version/>
  <cp:contentType/>
  <cp:contentStatus/>
</cp:coreProperties>
</file>